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91" windowWidth="11700" windowHeight="9000" activeTab="0"/>
  </bookViews>
  <sheets>
    <sheet name="23年度予算（総会）" sheetId="1" r:id="rId1"/>
  </sheets>
  <definedNames>
    <definedName name="_xlnm.Print_Area" localSheetId="0">'23年度予算（総会）'!$B$1:$K$30</definedName>
  </definedNames>
  <calcPr fullCalcOnLoad="1"/>
</workbook>
</file>

<file path=xl/sharedStrings.xml><?xml version="1.0" encoding="utf-8"?>
<sst xmlns="http://schemas.openxmlformats.org/spreadsheetml/2006/main" count="51" uniqueCount="39">
  <si>
    <t>（収入の部）</t>
  </si>
  <si>
    <t>（単位：円）</t>
  </si>
  <si>
    <t>項目</t>
  </si>
  <si>
    <t>比較増減額</t>
  </si>
  <si>
    <t>計</t>
  </si>
  <si>
    <t>（支出の部）</t>
  </si>
  <si>
    <t>事業費</t>
  </si>
  <si>
    <t xml:space="preserve">        </t>
  </si>
  <si>
    <t>館</t>
  </si>
  <si>
    <t>参加費</t>
  </si>
  <si>
    <t>雑収入</t>
  </si>
  <si>
    <t>繰越金</t>
  </si>
  <si>
    <t>旅費</t>
  </si>
  <si>
    <t>事務費</t>
  </si>
  <si>
    <t>通信運搬費</t>
  </si>
  <si>
    <t>消耗品費</t>
  </si>
  <si>
    <t>電話回線使用料</t>
  </si>
  <si>
    <t>サーバーレンタル料</t>
  </si>
  <si>
    <t>県外研修会費</t>
  </si>
  <si>
    <t>地域別連絡協議会費</t>
  </si>
  <si>
    <t>報償費</t>
  </si>
  <si>
    <t>講師謝金</t>
  </si>
  <si>
    <t>予備費</t>
  </si>
  <si>
    <t>会費</t>
  </si>
  <si>
    <t>研究会費</t>
  </si>
  <si>
    <t>広報イベント費</t>
  </si>
  <si>
    <t>予算額</t>
  </si>
  <si>
    <t>×</t>
  </si>
  <si>
    <t>＝</t>
  </si>
  <si>
    <t>×</t>
  </si>
  <si>
    <t>会員@1,000：非会員@3,000</t>
  </si>
  <si>
    <t>×</t>
  </si>
  <si>
    <t>前年度予算額</t>
  </si>
  <si>
    <t>預金利子</t>
  </si>
  <si>
    <t>備考</t>
  </si>
  <si>
    <t>備考</t>
  </si>
  <si>
    <t>平成２３年度　埼玉県博物館連絡協議会予算（案）</t>
  </si>
  <si>
    <t>参考：Ｈ22決算額</t>
  </si>
  <si>
    <t>平成22年度より繰入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</si>
</sst>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  <numFmt numFmtId="178" formatCode="#,##0_);[Red]\(#,##0\)"/>
    <numFmt numFmtId="179" formatCode="#,##0_ "/>
    <numFmt numFmtId="180" formatCode="\(#,##0\);\(&quot;△ &quot;#,##0\)"/>
    <numFmt numFmtId="181" formatCode="0_ 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11]g/&quot;標&quot;&quot;準&quot;"/>
    <numFmt numFmtId="187" formatCode="mmm\-yyyy"/>
    <numFmt numFmtId="188" formatCode="0_);[Red]\(0\)"/>
    <numFmt numFmtId="189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176" fontId="2" fillId="0" borderId="11" xfId="49" applyNumberFormat="1" applyFont="1" applyBorder="1" applyAlignment="1">
      <alignment horizontal="centerContinuous" vertical="center"/>
    </xf>
    <xf numFmtId="177" fontId="2" fillId="0" borderId="11" xfId="49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top"/>
    </xf>
    <xf numFmtId="176" fontId="4" fillId="0" borderId="0" xfId="49" applyNumberFormat="1" applyFont="1" applyAlignment="1">
      <alignment horizontal="centerContinuous" vertical="top"/>
    </xf>
    <xf numFmtId="177" fontId="4" fillId="0" borderId="0" xfId="49" applyNumberFormat="1" applyFont="1" applyAlignment="1">
      <alignment horizontal="centerContinuous" vertical="top"/>
    </xf>
    <xf numFmtId="38" fontId="4" fillId="0" borderId="0" xfId="49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177" fontId="5" fillId="0" borderId="13" xfId="49" applyNumberFormat="1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5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0" xfId="49" applyNumberFormat="1" applyAlignment="1">
      <alignment vertical="center"/>
    </xf>
    <xf numFmtId="177" fontId="0" fillId="0" borderId="0" xfId="49" applyNumberFormat="1" applyAlignment="1">
      <alignment vertical="center"/>
    </xf>
    <xf numFmtId="38" fontId="0" fillId="0" borderId="0" xfId="49" applyAlignment="1">
      <alignment vertical="center"/>
    </xf>
    <xf numFmtId="38" fontId="2" fillId="0" borderId="19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20" xfId="49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22" xfId="49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4" xfId="49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177" fontId="9" fillId="0" borderId="0" xfId="49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5" fillId="0" borderId="0" xfId="49" applyNumberFormat="1" applyFont="1" applyBorder="1" applyAlignment="1">
      <alignment vertical="center"/>
    </xf>
    <xf numFmtId="177" fontId="8" fillId="0" borderId="0" xfId="49" applyNumberFormat="1" applyFont="1" applyBorder="1" applyAlignment="1">
      <alignment horizontal="right" vertical="center"/>
    </xf>
    <xf numFmtId="38" fontId="2" fillId="0" borderId="0" xfId="49" applyFont="1" applyBorder="1" applyAlignment="1" quotePrefix="1">
      <alignment vertical="center"/>
    </xf>
    <xf numFmtId="38" fontId="2" fillId="0" borderId="26" xfId="49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38" fontId="0" fillId="0" borderId="0" xfId="49" applyFont="1" applyAlignment="1">
      <alignment horizontal="center" vertical="center"/>
    </xf>
    <xf numFmtId="177" fontId="0" fillId="0" borderId="0" xfId="0" applyNumberFormat="1" applyAlignment="1">
      <alignment vertical="center"/>
    </xf>
    <xf numFmtId="38" fontId="2" fillId="0" borderId="30" xfId="49" applyFont="1" applyBorder="1" applyAlignment="1">
      <alignment horizontal="centerContinuous" vertical="center" shrinkToFit="1"/>
    </xf>
    <xf numFmtId="0" fontId="2" fillId="0" borderId="31" xfId="0" applyFont="1" applyBorder="1" applyAlignment="1">
      <alignment horizontal="centerContinuous" vertical="center" shrinkToFit="1"/>
    </xf>
    <xf numFmtId="179" fontId="2" fillId="0" borderId="25" xfId="0" applyNumberFormat="1" applyFont="1" applyBorder="1" applyAlignment="1">
      <alignment vertical="center" shrinkToFit="1"/>
    </xf>
    <xf numFmtId="38" fontId="2" fillId="0" borderId="19" xfId="49" applyFont="1" applyBorder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177" fontId="0" fillId="0" borderId="0" xfId="0" applyNumberFormat="1" applyAlignment="1">
      <alignment vertical="center" shrinkToFit="1"/>
    </xf>
    <xf numFmtId="38" fontId="2" fillId="0" borderId="32" xfId="49" applyFont="1" applyBorder="1" applyAlignment="1">
      <alignment horizontal="center" vertical="center"/>
    </xf>
    <xf numFmtId="38" fontId="2" fillId="0" borderId="33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38" fontId="2" fillId="0" borderId="15" xfId="49" applyFont="1" applyBorder="1" applyAlignment="1">
      <alignment horizontal="left" vertical="center" shrinkToFit="1"/>
    </xf>
    <xf numFmtId="38" fontId="2" fillId="0" borderId="35" xfId="49" applyFont="1" applyBorder="1" applyAlignment="1">
      <alignment horizontal="left" vertical="center" shrinkToFit="1"/>
    </xf>
    <xf numFmtId="38" fontId="2" fillId="0" borderId="15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177" fontId="5" fillId="0" borderId="37" xfId="49" applyNumberFormat="1" applyFont="1" applyBorder="1" applyAlignment="1">
      <alignment horizontal="right" vertical="center"/>
    </xf>
    <xf numFmtId="177" fontId="5" fillId="0" borderId="38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7" fontId="5" fillId="0" borderId="39" xfId="49" applyNumberFormat="1" applyFont="1" applyBorder="1" applyAlignment="1">
      <alignment vertical="center"/>
    </xf>
    <xf numFmtId="177" fontId="5" fillId="0" borderId="40" xfId="49" applyNumberFormat="1" applyFont="1" applyBorder="1" applyAlignment="1">
      <alignment vertical="center"/>
    </xf>
    <xf numFmtId="177" fontId="5" fillId="0" borderId="41" xfId="49" applyNumberFormat="1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5" fillId="0" borderId="15" xfId="49" applyNumberFormat="1" applyFont="1" applyBorder="1" applyAlignment="1">
      <alignment vertical="center"/>
    </xf>
    <xf numFmtId="38" fontId="2" fillId="0" borderId="46" xfId="49" applyFont="1" applyBorder="1" applyAlignment="1">
      <alignment horizontal="left" vertical="center"/>
    </xf>
    <xf numFmtId="38" fontId="2" fillId="0" borderId="47" xfId="49" applyFont="1" applyBorder="1" applyAlignment="1">
      <alignment horizontal="left" vertical="center"/>
    </xf>
    <xf numFmtId="38" fontId="2" fillId="0" borderId="22" xfId="49" applyFont="1" applyBorder="1" applyAlignment="1">
      <alignment horizontal="left" vertical="center" shrinkToFit="1"/>
    </xf>
    <xf numFmtId="38" fontId="2" fillId="0" borderId="23" xfId="49" applyFont="1" applyBorder="1" applyAlignment="1">
      <alignment horizontal="left" vertical="center" shrinkToFit="1"/>
    </xf>
    <xf numFmtId="38" fontId="2" fillId="0" borderId="30" xfId="49" applyFont="1" applyBorder="1" applyAlignment="1">
      <alignment horizontal="left" vertical="center"/>
    </xf>
    <xf numFmtId="38" fontId="2" fillId="0" borderId="31" xfId="49" applyFont="1" applyBorder="1" applyAlignment="1">
      <alignment horizontal="left" vertical="center"/>
    </xf>
    <xf numFmtId="38" fontId="2" fillId="0" borderId="19" xfId="49" applyFont="1" applyBorder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38" fontId="2" fillId="0" borderId="22" xfId="49" applyFont="1" applyBorder="1" applyAlignment="1">
      <alignment horizontal="left" vertical="center"/>
    </xf>
    <xf numFmtId="38" fontId="2" fillId="0" borderId="23" xfId="49" applyFont="1" applyBorder="1" applyAlignment="1">
      <alignment horizontal="left" vertical="center"/>
    </xf>
    <xf numFmtId="38" fontId="2" fillId="0" borderId="48" xfId="49" applyFont="1" applyBorder="1" applyAlignment="1">
      <alignment horizontal="left" vertical="center"/>
    </xf>
    <xf numFmtId="38" fontId="2" fillId="0" borderId="49" xfId="49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28575</xdr:rowOff>
    </xdr:from>
    <xdr:to>
      <xdr:col>11</xdr:col>
      <xdr:colOff>295275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86450" y="28575"/>
          <a:ext cx="1314450" cy="638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資料６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1"/>
  <sheetViews>
    <sheetView tabSelected="1" view="pageBreakPreview" zoomScale="60" zoomScalePageLayoutView="0" workbookViewId="0" topLeftCell="A1">
      <selection activeCell="F28" sqref="F28:J28"/>
    </sheetView>
  </sheetViews>
  <sheetFormatPr defaultColWidth="9.00390625" defaultRowHeight="13.5"/>
  <cols>
    <col min="1" max="1" width="3.25390625" style="0" customWidth="1"/>
    <col min="2" max="2" width="12.625" style="0" customWidth="1"/>
    <col min="3" max="4" width="13.625" style="20" customWidth="1"/>
    <col min="5" max="5" width="13.625" style="21" customWidth="1"/>
    <col min="6" max="6" width="9.00390625" style="22" customWidth="1"/>
    <col min="7" max="7" width="2.50390625" style="0" customWidth="1"/>
    <col min="8" max="8" width="3.375" style="0" customWidth="1"/>
    <col min="9" max="9" width="3.50390625" style="0" customWidth="1"/>
    <col min="10" max="10" width="2.50390625" style="0" customWidth="1"/>
    <col min="11" max="11" width="13.00390625" style="0" customWidth="1"/>
    <col min="12" max="12" width="12.625" style="44" customWidth="1"/>
  </cols>
  <sheetData>
    <row r="1" ht="22.5" customHeight="1"/>
    <row r="2" ht="22.5" customHeight="1"/>
    <row r="3" spans="2:11" ht="18.75">
      <c r="B3" s="8" t="s">
        <v>36</v>
      </c>
      <c r="C3" s="8"/>
      <c r="D3" s="9"/>
      <c r="E3" s="10"/>
      <c r="F3" s="11"/>
      <c r="G3" s="12"/>
      <c r="H3" s="12"/>
      <c r="I3" s="12"/>
      <c r="J3" s="12"/>
      <c r="K3" s="12"/>
    </row>
    <row r="4" ht="13.5">
      <c r="B4" t="s">
        <v>7</v>
      </c>
    </row>
    <row r="5" spans="2:11" ht="15" thickBot="1">
      <c r="B5" s="1" t="s">
        <v>0</v>
      </c>
      <c r="C5" s="2"/>
      <c r="D5" s="2"/>
      <c r="E5" s="3"/>
      <c r="K5" s="43" t="s">
        <v>1</v>
      </c>
    </row>
    <row r="6" spans="2:12" ht="24.75" customHeight="1">
      <c r="B6" s="17" t="s">
        <v>2</v>
      </c>
      <c r="C6" s="5" t="s">
        <v>26</v>
      </c>
      <c r="D6" s="5" t="s">
        <v>32</v>
      </c>
      <c r="E6" s="6" t="s">
        <v>3</v>
      </c>
      <c r="F6" s="51" t="s">
        <v>35</v>
      </c>
      <c r="G6" s="52"/>
      <c r="H6" s="52"/>
      <c r="I6" s="52"/>
      <c r="J6" s="52"/>
      <c r="K6" s="53"/>
      <c r="L6" s="50" t="s">
        <v>37</v>
      </c>
    </row>
    <row r="7" spans="2:12" ht="24.75" customHeight="1">
      <c r="B7" s="68" t="s">
        <v>23</v>
      </c>
      <c r="C7" s="63">
        <f>SUM(K7:K9)</f>
        <v>926000</v>
      </c>
      <c r="D7" s="60">
        <v>924000</v>
      </c>
      <c r="E7" s="63">
        <f>+C7-D7</f>
        <v>2000</v>
      </c>
      <c r="F7" s="23">
        <v>21000</v>
      </c>
      <c r="G7" s="24" t="s">
        <v>31</v>
      </c>
      <c r="H7" s="24">
        <v>14</v>
      </c>
      <c r="I7" s="24" t="s">
        <v>8</v>
      </c>
      <c r="J7" s="24" t="s">
        <v>28</v>
      </c>
      <c r="K7" s="25">
        <f>SUM(F7*H7)</f>
        <v>294000</v>
      </c>
      <c r="L7" s="44">
        <v>273000</v>
      </c>
    </row>
    <row r="8" spans="2:12" ht="24.75" customHeight="1">
      <c r="B8" s="69"/>
      <c r="C8" s="64"/>
      <c r="D8" s="61"/>
      <c r="E8" s="64"/>
      <c r="F8" s="23">
        <v>14000</v>
      </c>
      <c r="G8" s="24" t="s">
        <v>27</v>
      </c>
      <c r="H8" s="24">
        <v>13</v>
      </c>
      <c r="I8" s="24" t="s">
        <v>8</v>
      </c>
      <c r="J8" s="24" t="s">
        <v>28</v>
      </c>
      <c r="K8" s="25">
        <f>SUM(F8*H8)</f>
        <v>182000</v>
      </c>
      <c r="L8" s="44">
        <v>196000</v>
      </c>
    </row>
    <row r="9" spans="2:12" ht="24.75" customHeight="1">
      <c r="B9" s="70"/>
      <c r="C9" s="65"/>
      <c r="D9" s="62"/>
      <c r="E9" s="65"/>
      <c r="F9" s="27">
        <v>10000</v>
      </c>
      <c r="G9" s="28" t="s">
        <v>29</v>
      </c>
      <c r="H9" s="28">
        <v>45</v>
      </c>
      <c r="I9" s="28" t="s">
        <v>8</v>
      </c>
      <c r="J9" s="28" t="s">
        <v>28</v>
      </c>
      <c r="K9" s="29">
        <f>SUM(F9*H9)</f>
        <v>450000</v>
      </c>
      <c r="L9" s="44">
        <v>490000</v>
      </c>
    </row>
    <row r="10" spans="2:12" ht="24.75" customHeight="1">
      <c r="B10" s="18" t="s">
        <v>9</v>
      </c>
      <c r="C10" s="15">
        <v>30000</v>
      </c>
      <c r="D10" s="15">
        <v>30000</v>
      </c>
      <c r="E10" s="15">
        <f>+C10-D10</f>
        <v>0</v>
      </c>
      <c r="F10" s="54" t="s">
        <v>30</v>
      </c>
      <c r="G10" s="54"/>
      <c r="H10" s="54"/>
      <c r="I10" s="54"/>
      <c r="J10" s="54"/>
      <c r="K10" s="55"/>
      <c r="L10" s="44">
        <v>77000</v>
      </c>
    </row>
    <row r="11" spans="2:12" ht="24.75" customHeight="1">
      <c r="B11" s="18" t="s">
        <v>10</v>
      </c>
      <c r="C11" s="15">
        <v>1078</v>
      </c>
      <c r="D11" s="15">
        <v>295</v>
      </c>
      <c r="E11" s="15">
        <f>+C11-D11</f>
        <v>783</v>
      </c>
      <c r="F11" s="56" t="s">
        <v>33</v>
      </c>
      <c r="G11" s="56"/>
      <c r="H11" s="56"/>
      <c r="I11" s="56"/>
      <c r="J11" s="56"/>
      <c r="K11" s="57"/>
      <c r="L11" s="44">
        <v>175</v>
      </c>
    </row>
    <row r="12" spans="2:12" ht="24.75" customHeight="1">
      <c r="B12" s="19" t="s">
        <v>11</v>
      </c>
      <c r="C12" s="13">
        <v>709922</v>
      </c>
      <c r="D12" s="13">
        <v>827705</v>
      </c>
      <c r="E12" s="13">
        <f>+C12-D12</f>
        <v>-117783</v>
      </c>
      <c r="F12" s="58" t="s">
        <v>38</v>
      </c>
      <c r="G12" s="58"/>
      <c r="H12" s="58"/>
      <c r="I12" s="58"/>
      <c r="J12" s="58"/>
      <c r="K12" s="59"/>
      <c r="L12" s="44">
        <v>827705</v>
      </c>
    </row>
    <row r="13" spans="2:12" ht="24.75" customHeight="1" thickBot="1">
      <c r="B13" s="7" t="s">
        <v>4</v>
      </c>
      <c r="C13" s="16">
        <f>SUM(C7:C12)</f>
        <v>1667000</v>
      </c>
      <c r="D13" s="16">
        <f>SUM(D7:D12)</f>
        <v>1782000</v>
      </c>
      <c r="E13" s="16">
        <f>+C13-D13</f>
        <v>-115000</v>
      </c>
      <c r="F13" s="66"/>
      <c r="G13" s="66"/>
      <c r="H13" s="66"/>
      <c r="I13" s="66"/>
      <c r="J13" s="66"/>
      <c r="K13" s="67"/>
      <c r="L13" s="44">
        <f>SUM(L7:L12)</f>
        <v>1863880</v>
      </c>
    </row>
    <row r="14" spans="2:6" ht="14.25">
      <c r="B14" s="1"/>
      <c r="C14" s="33"/>
      <c r="D14" s="37"/>
      <c r="E14" s="3"/>
      <c r="F14" s="38"/>
    </row>
    <row r="15" spans="2:5" ht="14.25">
      <c r="B15" s="1"/>
      <c r="C15" s="33"/>
      <c r="D15" s="33"/>
      <c r="E15" s="3"/>
    </row>
    <row r="16" spans="2:11" ht="15" thickBot="1">
      <c r="B16" s="1" t="s">
        <v>5</v>
      </c>
      <c r="C16" s="2"/>
      <c r="D16" s="2"/>
      <c r="E16" s="3"/>
      <c r="K16" s="43" t="s">
        <v>1</v>
      </c>
    </row>
    <row r="17" spans="2:12" ht="24.75" customHeight="1">
      <c r="B17" s="4" t="s">
        <v>2</v>
      </c>
      <c r="C17" s="5" t="s">
        <v>26</v>
      </c>
      <c r="D17" s="5" t="s">
        <v>32</v>
      </c>
      <c r="E17" s="6" t="s">
        <v>3</v>
      </c>
      <c r="F17" s="51" t="s">
        <v>34</v>
      </c>
      <c r="G17" s="52"/>
      <c r="H17" s="52"/>
      <c r="I17" s="52"/>
      <c r="J17" s="52"/>
      <c r="K17" s="53"/>
      <c r="L17" s="50" t="s">
        <v>37</v>
      </c>
    </row>
    <row r="18" spans="2:12" ht="24.75" customHeight="1">
      <c r="B18" s="26" t="s">
        <v>12</v>
      </c>
      <c r="C18" s="14">
        <f>K18</f>
        <v>20000</v>
      </c>
      <c r="D18" s="14">
        <v>20000</v>
      </c>
      <c r="E18" s="14">
        <f>+C18-D18</f>
        <v>0</v>
      </c>
      <c r="F18" s="83" t="s">
        <v>12</v>
      </c>
      <c r="G18" s="84"/>
      <c r="H18" s="84"/>
      <c r="I18" s="84"/>
      <c r="J18" s="84"/>
      <c r="K18" s="32">
        <v>20000</v>
      </c>
      <c r="L18" s="44">
        <v>1380</v>
      </c>
    </row>
    <row r="19" spans="2:12" ht="24.75" customHeight="1">
      <c r="B19" s="71" t="s">
        <v>13</v>
      </c>
      <c r="C19" s="72">
        <f>SUM(K19:K23)</f>
        <v>126000</v>
      </c>
      <c r="D19" s="72">
        <v>111000</v>
      </c>
      <c r="E19" s="72">
        <f>+C19-D19</f>
        <v>15000</v>
      </c>
      <c r="F19" s="77" t="s">
        <v>14</v>
      </c>
      <c r="G19" s="78"/>
      <c r="H19" s="78"/>
      <c r="I19" s="78"/>
      <c r="J19" s="78"/>
      <c r="K19" s="30">
        <v>50000</v>
      </c>
      <c r="L19" s="44">
        <v>104015</v>
      </c>
    </row>
    <row r="20" spans="2:12" ht="24.75" customHeight="1">
      <c r="B20" s="71"/>
      <c r="C20" s="72"/>
      <c r="D20" s="72"/>
      <c r="E20" s="72"/>
      <c r="F20" s="79" t="s">
        <v>15</v>
      </c>
      <c r="G20" s="80"/>
      <c r="H20" s="80"/>
      <c r="I20" s="80"/>
      <c r="J20" s="80"/>
      <c r="K20" s="31">
        <v>20000</v>
      </c>
      <c r="L20" s="44">
        <v>4725</v>
      </c>
    </row>
    <row r="21" spans="2:12" ht="24.75" customHeight="1">
      <c r="B21" s="71"/>
      <c r="C21" s="72"/>
      <c r="D21" s="72"/>
      <c r="E21" s="72"/>
      <c r="F21" s="79" t="s">
        <v>16</v>
      </c>
      <c r="G21" s="80"/>
      <c r="H21" s="80"/>
      <c r="I21" s="80"/>
      <c r="J21" s="80"/>
      <c r="K21" s="31">
        <v>46000</v>
      </c>
      <c r="L21" s="44">
        <v>45960</v>
      </c>
    </row>
    <row r="22" spans="2:12" ht="24.75" customHeight="1">
      <c r="B22" s="71"/>
      <c r="C22" s="72"/>
      <c r="D22" s="72"/>
      <c r="E22" s="72"/>
      <c r="F22" s="79" t="s">
        <v>17</v>
      </c>
      <c r="G22" s="80"/>
      <c r="H22" s="80"/>
      <c r="I22" s="80"/>
      <c r="J22" s="80"/>
      <c r="K22" s="31">
        <v>10000</v>
      </c>
      <c r="L22" s="44">
        <v>7430</v>
      </c>
    </row>
    <row r="23" spans="2:11" ht="24.75" customHeight="1">
      <c r="B23" s="71"/>
      <c r="C23" s="72"/>
      <c r="D23" s="72"/>
      <c r="E23" s="72"/>
      <c r="F23" s="75"/>
      <c r="G23" s="76"/>
      <c r="H23" s="76"/>
      <c r="I23" s="76"/>
      <c r="J23" s="76"/>
      <c r="K23" s="32"/>
    </row>
    <row r="24" spans="2:12" ht="24.75" customHeight="1">
      <c r="B24" s="71" t="s">
        <v>6</v>
      </c>
      <c r="C24" s="72">
        <f>SUM(K24:K27)</f>
        <v>1080000</v>
      </c>
      <c r="D24" s="72">
        <v>982000</v>
      </c>
      <c r="E24" s="72">
        <f>+C24-D24</f>
        <v>98000</v>
      </c>
      <c r="F24" s="77" t="s">
        <v>18</v>
      </c>
      <c r="G24" s="78"/>
      <c r="H24" s="78"/>
      <c r="I24" s="78"/>
      <c r="J24" s="78"/>
      <c r="K24" s="30">
        <v>150000</v>
      </c>
      <c r="L24" s="44">
        <v>123548</v>
      </c>
    </row>
    <row r="25" spans="2:12" ht="24.75" customHeight="1">
      <c r="B25" s="71"/>
      <c r="C25" s="72"/>
      <c r="D25" s="72"/>
      <c r="E25" s="72"/>
      <c r="F25" s="79" t="s">
        <v>19</v>
      </c>
      <c r="G25" s="80"/>
      <c r="H25" s="80"/>
      <c r="I25" s="80"/>
      <c r="J25" s="80"/>
      <c r="K25" s="31">
        <v>216000</v>
      </c>
      <c r="L25" s="44">
        <v>225000</v>
      </c>
    </row>
    <row r="26" spans="2:12" ht="24.75" customHeight="1">
      <c r="B26" s="71"/>
      <c r="C26" s="72"/>
      <c r="D26" s="72"/>
      <c r="E26" s="72"/>
      <c r="F26" s="48" t="s">
        <v>24</v>
      </c>
      <c r="G26" s="49"/>
      <c r="H26" s="49"/>
      <c r="I26" s="49"/>
      <c r="J26" s="49"/>
      <c r="K26" s="31">
        <v>10000</v>
      </c>
      <c r="L26" s="44">
        <v>10000</v>
      </c>
    </row>
    <row r="27" spans="2:12" ht="24.75" customHeight="1">
      <c r="B27" s="71"/>
      <c r="C27" s="72"/>
      <c r="D27" s="72"/>
      <c r="E27" s="72"/>
      <c r="F27" s="81" t="s">
        <v>25</v>
      </c>
      <c r="G27" s="82"/>
      <c r="H27" s="82"/>
      <c r="I27" s="82"/>
      <c r="J27" s="82"/>
      <c r="K27" s="32">
        <v>704000</v>
      </c>
      <c r="L27" s="44">
        <v>598900</v>
      </c>
    </row>
    <row r="28" spans="2:12" ht="24.75" customHeight="1">
      <c r="B28" s="18" t="s">
        <v>20</v>
      </c>
      <c r="C28" s="15">
        <f>K28</f>
        <v>90000</v>
      </c>
      <c r="D28" s="15">
        <v>90000</v>
      </c>
      <c r="E28" s="15">
        <f>+C28-D28</f>
        <v>0</v>
      </c>
      <c r="F28" s="73" t="s">
        <v>21</v>
      </c>
      <c r="G28" s="74"/>
      <c r="H28" s="74"/>
      <c r="I28" s="74"/>
      <c r="J28" s="74"/>
      <c r="K28" s="42">
        <v>90000</v>
      </c>
      <c r="L28" s="44">
        <v>33000</v>
      </c>
    </row>
    <row r="29" spans="2:11" ht="24.75" customHeight="1">
      <c r="B29" s="19" t="s">
        <v>22</v>
      </c>
      <c r="C29" s="13">
        <f>C13-SUM(C18:C28)</f>
        <v>351000</v>
      </c>
      <c r="D29" s="13">
        <v>579000</v>
      </c>
      <c r="E29" s="13">
        <f>+C29-D29</f>
        <v>-228000</v>
      </c>
      <c r="F29" s="45"/>
      <c r="G29" s="46"/>
      <c r="H29" s="46"/>
      <c r="I29" s="46"/>
      <c r="J29" s="46"/>
      <c r="K29" s="47"/>
    </row>
    <row r="30" spans="2:12" ht="24.75" customHeight="1" thickBot="1">
      <c r="B30" s="7" t="s">
        <v>4</v>
      </c>
      <c r="C30" s="16">
        <f>SUM(C18:C29)</f>
        <v>1667000</v>
      </c>
      <c r="D30" s="16">
        <f>SUM(D18:D29)</f>
        <v>1782000</v>
      </c>
      <c r="E30" s="16">
        <f>SUM(E18:E29)</f>
        <v>-115000</v>
      </c>
      <c r="F30" s="39"/>
      <c r="G30" s="40"/>
      <c r="H30" s="40"/>
      <c r="I30" s="40"/>
      <c r="J30" s="40"/>
      <c r="K30" s="41"/>
      <c r="L30" s="44">
        <f>SUM(L18:L29)</f>
        <v>1153958</v>
      </c>
    </row>
    <row r="31" spans="2:11" ht="15">
      <c r="B31" s="35"/>
      <c r="C31" s="36"/>
      <c r="D31" s="37"/>
      <c r="E31" s="34"/>
      <c r="F31" s="38"/>
      <c r="G31" s="24"/>
      <c r="H31" s="24"/>
      <c r="I31" s="24"/>
      <c r="J31" s="24"/>
      <c r="K31" s="24"/>
    </row>
  </sheetData>
  <sheetProtection/>
  <mergeCells count="28">
    <mergeCell ref="F28:J28"/>
    <mergeCell ref="F23:J23"/>
    <mergeCell ref="F24:J24"/>
    <mergeCell ref="F25:J25"/>
    <mergeCell ref="F27:J27"/>
    <mergeCell ref="F18:J18"/>
    <mergeCell ref="F19:J19"/>
    <mergeCell ref="F20:J20"/>
    <mergeCell ref="F21:J21"/>
    <mergeCell ref="F22:J22"/>
    <mergeCell ref="B7:B9"/>
    <mergeCell ref="C7:C9"/>
    <mergeCell ref="B24:B27"/>
    <mergeCell ref="C24:C27"/>
    <mergeCell ref="D24:D27"/>
    <mergeCell ref="E24:E27"/>
    <mergeCell ref="B19:B23"/>
    <mergeCell ref="C19:C23"/>
    <mergeCell ref="D19:D23"/>
    <mergeCell ref="E19:E23"/>
    <mergeCell ref="F6:K6"/>
    <mergeCell ref="F17:K17"/>
    <mergeCell ref="F10:K10"/>
    <mergeCell ref="F11:K11"/>
    <mergeCell ref="F12:K12"/>
    <mergeCell ref="D7:D9"/>
    <mergeCell ref="E7:E9"/>
    <mergeCell ref="F13:K1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2011-04-15T05:28:21Z</cp:lastPrinted>
  <dcterms:created xsi:type="dcterms:W3CDTF">2006-05-18T10:13:58Z</dcterms:created>
  <dcterms:modified xsi:type="dcterms:W3CDTF">2011-04-20T04:41:04Z</dcterms:modified>
  <cp:category/>
  <cp:version/>
  <cp:contentType/>
  <cp:contentStatus/>
</cp:coreProperties>
</file>